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ert\Desktop\проект ВОРКАУТ\"/>
    </mc:Choice>
  </mc:AlternateContent>
  <xr:revisionPtr revIDLastSave="0" documentId="13_ncr:1_{97045DB4-3C1E-4D73-9DB4-490DF4152A58}" xr6:coauthVersionLast="46" xr6:coauthVersionMax="46" xr10:uidLastSave="{00000000-0000-0000-0000-000000000000}"/>
  <bookViews>
    <workbookView xWindow="-108" yWindow="-108" windowWidth="30936" windowHeight="16896" xr2:uid="{B62ED7CB-7082-4B7D-94BD-3C68EB1B3C1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51" i="1" s="1"/>
  <c r="E49" i="1"/>
  <c r="E47" i="1"/>
  <c r="E41" i="1"/>
  <c r="E39" i="1"/>
  <c r="H19" i="1"/>
  <c r="E14" i="1"/>
  <c r="F19" i="1"/>
  <c r="E12" i="1"/>
  <c r="E22" i="1"/>
  <c r="E20" i="1"/>
  <c r="F46" i="1" l="1"/>
  <c r="E42" i="1"/>
  <c r="E53" i="1" s="1"/>
  <c r="E24" i="1"/>
  <c r="H24" i="1"/>
  <c r="E15" i="1"/>
  <c r="E31" i="1" l="1"/>
  <c r="H31" i="1"/>
</calcChain>
</file>

<file path=xl/sharedStrings.xml><?xml version="1.0" encoding="utf-8"?>
<sst xmlns="http://schemas.openxmlformats.org/spreadsheetml/2006/main" count="51" uniqueCount="32">
  <si>
    <t>Найменування видатку</t>
  </si>
  <si>
    <t>ціна</t>
  </si>
  <si>
    <t>кількість</t>
  </si>
  <si>
    <t>вартість</t>
  </si>
  <si>
    <t>щебінь</t>
  </si>
  <si>
    <t>пісок</t>
  </si>
  <si>
    <t>стіл тенісний антивандальний</t>
  </si>
  <si>
    <t xml:space="preserve">лавка вулична </t>
  </si>
  <si>
    <t>смітник</t>
  </si>
  <si>
    <t>доставка</t>
  </si>
  <si>
    <t xml:space="preserve">бордюр </t>
  </si>
  <si>
    <t xml:space="preserve">майданчик воркаут </t>
  </si>
  <si>
    <t>10 куб = 17 тон</t>
  </si>
  <si>
    <t>150 грн/тон</t>
  </si>
  <si>
    <t>20 куб = 28 тон = 30 тон</t>
  </si>
  <si>
    <t>5000 грн/тон</t>
  </si>
  <si>
    <t>підготовка ділянки</t>
  </si>
  <si>
    <t>транспортування</t>
  </si>
  <si>
    <t>монтаж</t>
  </si>
  <si>
    <t>встановлення бордюру</t>
  </si>
  <si>
    <t>бетонування опор для монтажу</t>
  </si>
  <si>
    <t>Розрахунок вартості проекту</t>
  </si>
  <si>
    <t>альтернативний варіант</t>
  </si>
  <si>
    <t>200мкв</t>
  </si>
  <si>
    <t>110мкв</t>
  </si>
  <si>
    <t>11 куб = 28 тон = 15,5 тон</t>
  </si>
  <si>
    <t>600 грн/тон</t>
  </si>
  <si>
    <t>інфляція</t>
  </si>
  <si>
    <t>усього підготовчі роботи</t>
  </si>
  <si>
    <t>усього обладнаня та монтаж</t>
  </si>
  <si>
    <t>усього за проектом</t>
  </si>
  <si>
    <t>РОЗРАХУНОК ВАРТОСТІ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</si>
</sst>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/>
    <xf numFmtId="0" fontId="0" fillId="0" borderId="3" xfId="0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/>
    <xf numFmtId="0" fontId="0" fillId="0" borderId="10" xfId="0" applyBorder="1" applyAlignment="1"/>
    <xf numFmtId="0" fontId="1" fillId="2" borderId="9" xfId="0" applyFont="1" applyFill="1" applyBorder="1"/>
    <xf numFmtId="0" fontId="1" fillId="2" borderId="10" xfId="0" applyFont="1" applyFill="1" applyBorder="1" applyAlignment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9" fontId="0" fillId="0" borderId="5" xfId="0" applyNumberFormat="1" applyBorder="1"/>
    <xf numFmtId="0" fontId="0" fillId="0" borderId="6" xfId="0" applyBorder="1" applyAlignment="1">
      <alignment horizontal="justify" vertical="center"/>
    </xf>
    <xf numFmtId="0" fontId="0" fillId="0" borderId="8" xfId="0" applyBorder="1"/>
    <xf numFmtId="0" fontId="0" fillId="0" borderId="9" xfId="0" applyBorder="1" applyAlignment="1">
      <alignment horizontal="justify" vertical="center"/>
    </xf>
    <xf numFmtId="0" fontId="0" fillId="0" borderId="1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9" xfId="0" applyFill="1" applyBorder="1"/>
    <xf numFmtId="0" fontId="0" fillId="3" borderId="16" xfId="0" applyFill="1" applyBorder="1"/>
    <xf numFmtId="0" fontId="2" fillId="3" borderId="14" xfId="0" applyFont="1" applyFill="1" applyBorder="1"/>
    <xf numFmtId="0" fontId="0" fillId="0" borderId="18" xfId="0" applyBorder="1"/>
    <xf numFmtId="0" fontId="1" fillId="2" borderId="3" xfId="0" applyFont="1" applyFill="1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/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4" fillId="4" borderId="3" xfId="0" applyFont="1" applyFill="1" applyBorder="1"/>
    <xf numFmtId="0" fontId="4" fillId="0" borderId="17" xfId="0" applyFont="1" applyBorder="1"/>
    <xf numFmtId="0" fontId="4" fillId="0" borderId="14" xfId="0" applyFont="1" applyBorder="1"/>
    <xf numFmtId="0" fontId="3" fillId="0" borderId="20" xfId="0" applyFont="1" applyBorder="1" applyAlignment="1"/>
    <xf numFmtId="0" fontId="3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7" xfId="0" applyBorder="1"/>
    <xf numFmtId="0" fontId="0" fillId="0" borderId="7" xfId="0" applyBorder="1" applyAlignment="1"/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16</xdr:row>
      <xdr:rowOff>198120</xdr:rowOff>
    </xdr:from>
    <xdr:to>
      <xdr:col>2</xdr:col>
      <xdr:colOff>83820</xdr:colOff>
      <xdr:row>17</xdr:row>
      <xdr:rowOff>92393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92ECEE-51E7-4AA7-BB6A-5086380CC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780" y="3147060"/>
          <a:ext cx="2087880" cy="1174433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19</xdr:row>
      <xdr:rowOff>68580</xdr:rowOff>
    </xdr:from>
    <xdr:to>
      <xdr:col>1</xdr:col>
      <xdr:colOff>1927860</xdr:colOff>
      <xdr:row>20</xdr:row>
      <xdr:rowOff>90978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A426144-805E-4A64-9EB3-50C0C97C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980" y="4343400"/>
          <a:ext cx="1828800" cy="111205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21</xdr:row>
      <xdr:rowOff>53341</xdr:rowOff>
    </xdr:from>
    <xdr:to>
      <xdr:col>1</xdr:col>
      <xdr:colOff>1767840</xdr:colOff>
      <xdr:row>21</xdr:row>
      <xdr:rowOff>979375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F425AEBC-8AC3-4AFB-B91D-EB577881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1" y="5600701"/>
          <a:ext cx="1539239" cy="926034"/>
        </a:xfrm>
        <a:prstGeom prst="rect">
          <a:avLst/>
        </a:prstGeom>
      </xdr:spPr>
    </xdr:pic>
    <xdr:clientData/>
  </xdr:twoCellAnchor>
  <xdr:twoCellAnchor editAs="oneCell">
    <xdr:from>
      <xdr:col>1</xdr:col>
      <xdr:colOff>350521</xdr:colOff>
      <xdr:row>22</xdr:row>
      <xdr:rowOff>76201</xdr:rowOff>
    </xdr:from>
    <xdr:to>
      <xdr:col>1</xdr:col>
      <xdr:colOff>1356360</xdr:colOff>
      <xdr:row>22</xdr:row>
      <xdr:rowOff>1301731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9EAE29F-705F-4080-BE7C-F121FA42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441" y="6751321"/>
          <a:ext cx="1005839" cy="1225530"/>
        </a:xfrm>
        <a:prstGeom prst="rect">
          <a:avLst/>
        </a:prstGeom>
      </xdr:spPr>
    </xdr:pic>
    <xdr:clientData/>
  </xdr:twoCellAnchor>
  <xdr:twoCellAnchor editAs="oneCell">
    <xdr:from>
      <xdr:col>6</xdr:col>
      <xdr:colOff>137160</xdr:colOff>
      <xdr:row>14</xdr:row>
      <xdr:rowOff>182880</xdr:rowOff>
    </xdr:from>
    <xdr:to>
      <xdr:col>8</xdr:col>
      <xdr:colOff>304800</xdr:colOff>
      <xdr:row>18</xdr:row>
      <xdr:rowOff>6191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C0C95582-4F59-466C-8DD7-F34360A93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3420" y="2750820"/>
          <a:ext cx="2964180" cy="1667351"/>
        </a:xfrm>
        <a:prstGeom prst="rect">
          <a:avLst/>
        </a:prstGeom>
      </xdr:spPr>
    </xdr:pic>
    <xdr:clientData/>
  </xdr:twoCellAnchor>
  <xdr:oneCellAnchor>
    <xdr:from>
      <xdr:col>1</xdr:col>
      <xdr:colOff>68580</xdr:colOff>
      <xdr:row>46</xdr:row>
      <xdr:rowOff>22860</xdr:rowOff>
    </xdr:from>
    <xdr:ext cx="1828800" cy="1112058"/>
    <xdr:pic>
      <xdr:nvPicPr>
        <xdr:cNvPr id="10" name="Рисунок 9">
          <a:extLst>
            <a:ext uri="{FF2B5EF4-FFF2-40B4-BE49-F238E27FC236}">
              <a16:creationId xmlns:a16="http://schemas.microsoft.com/office/drawing/2014/main" id="{E8DCFF83-B344-424F-80BC-76EB2DB3C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3434060"/>
          <a:ext cx="1828800" cy="1112058"/>
        </a:xfrm>
        <a:prstGeom prst="rect">
          <a:avLst/>
        </a:prstGeom>
      </xdr:spPr>
    </xdr:pic>
    <xdr:clientData/>
  </xdr:oneCellAnchor>
  <xdr:oneCellAnchor>
    <xdr:from>
      <xdr:col>1</xdr:col>
      <xdr:colOff>228601</xdr:colOff>
      <xdr:row>48</xdr:row>
      <xdr:rowOff>53341</xdr:rowOff>
    </xdr:from>
    <xdr:ext cx="1539239" cy="926034"/>
    <xdr:pic>
      <xdr:nvPicPr>
        <xdr:cNvPr id="12" name="Рисунок 11">
          <a:extLst>
            <a:ext uri="{FF2B5EF4-FFF2-40B4-BE49-F238E27FC236}">
              <a16:creationId xmlns:a16="http://schemas.microsoft.com/office/drawing/2014/main" id="{6CBB513B-9AFE-4698-A0CA-E1601FE12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1" y="5920741"/>
          <a:ext cx="1539239" cy="926034"/>
        </a:xfrm>
        <a:prstGeom prst="rect">
          <a:avLst/>
        </a:prstGeom>
      </xdr:spPr>
    </xdr:pic>
    <xdr:clientData/>
  </xdr:oneCellAnchor>
  <xdr:oneCellAnchor>
    <xdr:from>
      <xdr:col>1</xdr:col>
      <xdr:colOff>350521</xdr:colOff>
      <xdr:row>49</xdr:row>
      <xdr:rowOff>76201</xdr:rowOff>
    </xdr:from>
    <xdr:ext cx="1005839" cy="1225530"/>
    <xdr:pic>
      <xdr:nvPicPr>
        <xdr:cNvPr id="14" name="Рисунок 13">
          <a:extLst>
            <a:ext uri="{FF2B5EF4-FFF2-40B4-BE49-F238E27FC236}">
              <a16:creationId xmlns:a16="http://schemas.microsoft.com/office/drawing/2014/main" id="{37BC3364-9122-44D5-9BE2-DFF754B69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441" y="7071361"/>
          <a:ext cx="1005839" cy="1225530"/>
        </a:xfrm>
        <a:prstGeom prst="rect">
          <a:avLst/>
        </a:prstGeom>
      </xdr:spPr>
    </xdr:pic>
    <xdr:clientData/>
  </xdr:oneCellAnchor>
  <xdr:oneCellAnchor>
    <xdr:from>
      <xdr:col>0</xdr:col>
      <xdr:colOff>1584960</xdr:colOff>
      <xdr:row>42</xdr:row>
      <xdr:rowOff>30481</xdr:rowOff>
    </xdr:from>
    <xdr:ext cx="2736427" cy="1539240"/>
    <xdr:pic>
      <xdr:nvPicPr>
        <xdr:cNvPr id="15" name="Рисунок 14">
          <a:extLst>
            <a:ext uri="{FF2B5EF4-FFF2-40B4-BE49-F238E27FC236}">
              <a16:creationId xmlns:a16="http://schemas.microsoft.com/office/drawing/2014/main" id="{88DC3B8D-C543-4AF1-8588-6D95BFAF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" y="11902441"/>
          <a:ext cx="2736427" cy="15392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0AD0-061F-482D-9E41-35B5276DDC9B}">
  <dimension ref="A6:L56"/>
  <sheetViews>
    <sheetView tabSelected="1" topLeftCell="A31" workbookViewId="0">
      <selection activeCell="J37" sqref="J37"/>
    </sheetView>
  </sheetViews>
  <sheetFormatPr defaultRowHeight="14.4" x14ac:dyDescent="0.3"/>
  <cols>
    <col min="1" max="2" width="29.5546875" customWidth="1"/>
    <col min="3" max="3" width="17.109375" customWidth="1"/>
    <col min="4" max="4" width="25.21875" customWidth="1"/>
    <col min="8" max="8" width="31.88671875" customWidth="1"/>
    <col min="10" max="10" width="30.33203125" customWidth="1"/>
    <col min="11" max="11" width="14.21875" customWidth="1"/>
    <col min="12" max="12" width="21.44140625" customWidth="1"/>
    <col min="13" max="13" width="24.33203125" customWidth="1"/>
  </cols>
  <sheetData>
    <row r="6" spans="1:8" x14ac:dyDescent="0.3">
      <c r="A6" s="46" t="s">
        <v>21</v>
      </c>
      <c r="B6" s="46"/>
      <c r="C6" s="46"/>
      <c r="D6" s="46"/>
      <c r="E6" s="46"/>
      <c r="F6" s="46"/>
      <c r="G6" s="46"/>
      <c r="H6" s="46"/>
    </row>
    <row r="8" spans="1:8" ht="15" thickBot="1" x14ac:dyDescent="0.35">
      <c r="A8" s="10" t="s">
        <v>0</v>
      </c>
      <c r="B8" s="10"/>
      <c r="C8" s="11" t="s">
        <v>1</v>
      </c>
      <c r="D8" s="11" t="s">
        <v>2</v>
      </c>
      <c r="E8" s="12" t="s">
        <v>3</v>
      </c>
      <c r="F8" s="3"/>
      <c r="G8" s="50" t="s">
        <v>22</v>
      </c>
      <c r="H8" s="51"/>
    </row>
    <row r="9" spans="1:8" x14ac:dyDescent="0.3">
      <c r="A9" s="14" t="s">
        <v>16</v>
      </c>
      <c r="B9" s="42"/>
      <c r="C9" s="15"/>
      <c r="D9" s="15" t="s">
        <v>23</v>
      </c>
      <c r="E9" s="16">
        <v>50000</v>
      </c>
      <c r="F9" s="9"/>
      <c r="G9" s="3"/>
      <c r="H9" s="3"/>
    </row>
    <row r="10" spans="1:8" x14ac:dyDescent="0.3">
      <c r="A10" s="17" t="s">
        <v>4</v>
      </c>
      <c r="B10" s="9"/>
      <c r="C10" s="4" t="s">
        <v>15</v>
      </c>
      <c r="D10" s="4" t="s">
        <v>14</v>
      </c>
      <c r="E10" s="18">
        <v>15000</v>
      </c>
      <c r="F10" s="9"/>
      <c r="G10" s="3"/>
      <c r="H10" s="3"/>
    </row>
    <row r="11" spans="1:8" x14ac:dyDescent="0.3">
      <c r="A11" s="19" t="s">
        <v>5</v>
      </c>
      <c r="B11" s="43"/>
      <c r="C11" s="5" t="s">
        <v>13</v>
      </c>
      <c r="D11" s="5" t="s">
        <v>12</v>
      </c>
      <c r="E11" s="20">
        <v>2550</v>
      </c>
      <c r="F11" s="9"/>
      <c r="G11" s="3"/>
      <c r="H11" s="3"/>
    </row>
    <row r="12" spans="1:8" x14ac:dyDescent="0.3">
      <c r="A12" s="17" t="s">
        <v>10</v>
      </c>
      <c r="B12" s="9"/>
      <c r="C12" s="4">
        <v>40</v>
      </c>
      <c r="D12" s="4">
        <v>140</v>
      </c>
      <c r="E12" s="18">
        <f>PRODUCT(C12,D12)</f>
        <v>5600</v>
      </c>
      <c r="F12" s="9"/>
      <c r="G12" s="3"/>
      <c r="H12" s="3"/>
    </row>
    <row r="13" spans="1:8" x14ac:dyDescent="0.3">
      <c r="A13" s="17" t="s">
        <v>19</v>
      </c>
      <c r="B13" s="9"/>
      <c r="C13" s="4">
        <v>100</v>
      </c>
      <c r="D13" s="4">
        <v>70</v>
      </c>
      <c r="E13" s="18">
        <v>7000</v>
      </c>
      <c r="F13" s="9"/>
      <c r="G13" s="3"/>
      <c r="H13" s="3"/>
    </row>
    <row r="14" spans="1:8" x14ac:dyDescent="0.3">
      <c r="A14" s="17" t="s">
        <v>20</v>
      </c>
      <c r="B14" s="9"/>
      <c r="C14" s="4">
        <v>400</v>
      </c>
      <c r="D14" s="4">
        <v>32</v>
      </c>
      <c r="E14" s="18">
        <f>PRODUCT(C14,D14)</f>
        <v>12800</v>
      </c>
      <c r="F14" s="9"/>
      <c r="G14" s="3"/>
      <c r="H14" s="3"/>
    </row>
    <row r="15" spans="1:8" ht="15" thickBot="1" x14ac:dyDescent="0.35">
      <c r="A15" s="47"/>
      <c r="B15" s="48"/>
      <c r="C15" s="48"/>
      <c r="D15" s="49"/>
      <c r="E15" s="21">
        <f>SUM(E9:E14)</f>
        <v>92950</v>
      </c>
      <c r="F15" s="9"/>
      <c r="G15" s="3"/>
      <c r="H15" s="3"/>
    </row>
    <row r="16" spans="1:8" ht="15" thickBot="1" x14ac:dyDescent="0.35">
      <c r="A16" s="22"/>
      <c r="B16" s="22"/>
      <c r="C16" s="23"/>
      <c r="D16" s="23"/>
      <c r="E16" s="23"/>
      <c r="F16" s="24"/>
      <c r="G16" s="24"/>
      <c r="H16" s="24"/>
    </row>
    <row r="17" spans="1:12" ht="100.8" customHeight="1" x14ac:dyDescent="0.3">
      <c r="A17" s="26" t="s">
        <v>11</v>
      </c>
      <c r="B17" s="52"/>
      <c r="C17" s="15">
        <v>85850</v>
      </c>
      <c r="D17" s="15">
        <v>1</v>
      </c>
      <c r="E17" s="15">
        <v>85850</v>
      </c>
      <c r="F17" s="27"/>
      <c r="G17" s="35">
        <v>62600</v>
      </c>
      <c r="H17" s="36"/>
    </row>
    <row r="18" spans="1:12" x14ac:dyDescent="0.3">
      <c r="A18" s="28" t="s">
        <v>17</v>
      </c>
      <c r="B18" s="53"/>
      <c r="C18" s="4">
        <v>14280</v>
      </c>
      <c r="D18" s="4">
        <v>1</v>
      </c>
      <c r="E18" s="4">
        <v>14280</v>
      </c>
      <c r="F18" s="29"/>
      <c r="G18" s="37">
        <v>14280</v>
      </c>
      <c r="H18" s="38"/>
      <c r="L18" s="2"/>
    </row>
    <row r="19" spans="1:12" x14ac:dyDescent="0.3">
      <c r="A19" s="28" t="s">
        <v>18</v>
      </c>
      <c r="B19" s="54"/>
      <c r="C19" s="4">
        <v>21465</v>
      </c>
      <c r="D19" s="4">
        <v>1</v>
      </c>
      <c r="E19" s="4">
        <v>21465</v>
      </c>
      <c r="F19" s="29">
        <f>SUM(E17,E18,E19)</f>
        <v>121595</v>
      </c>
      <c r="G19" s="37">
        <v>16000</v>
      </c>
      <c r="H19" s="38">
        <f>SUM(G17:G19)</f>
        <v>92880</v>
      </c>
    </row>
    <row r="20" spans="1:12" ht="85.8" customHeight="1" x14ac:dyDescent="0.3">
      <c r="A20" s="17" t="s">
        <v>6</v>
      </c>
      <c r="B20" s="55"/>
      <c r="C20" s="4">
        <v>35111</v>
      </c>
      <c r="D20" s="4">
        <v>2</v>
      </c>
      <c r="E20" s="4">
        <f>PRODUCT(C20,D20)</f>
        <v>70222</v>
      </c>
      <c r="F20" s="29"/>
      <c r="G20" s="39"/>
      <c r="H20" s="38"/>
    </row>
    <row r="21" spans="1:12" x14ac:dyDescent="0.3">
      <c r="A21" s="17" t="s">
        <v>9</v>
      </c>
      <c r="B21" s="56"/>
      <c r="C21" s="4"/>
      <c r="D21" s="4"/>
      <c r="E21" s="4">
        <v>6000</v>
      </c>
      <c r="F21" s="29"/>
      <c r="G21" s="39"/>
      <c r="H21" s="38"/>
    </row>
    <row r="22" spans="1:12" ht="88.8" customHeight="1" x14ac:dyDescent="0.3">
      <c r="A22" s="17" t="s">
        <v>7</v>
      </c>
      <c r="B22" s="9"/>
      <c r="C22" s="4">
        <v>3100</v>
      </c>
      <c r="D22" s="4">
        <v>3</v>
      </c>
      <c r="E22" s="4">
        <f>PRODUCT(C22,D22)</f>
        <v>9300</v>
      </c>
      <c r="F22" s="29"/>
      <c r="G22" s="39"/>
      <c r="H22" s="38"/>
    </row>
    <row r="23" spans="1:12" ht="108.6" customHeight="1" x14ac:dyDescent="0.3">
      <c r="A23" s="17" t="s">
        <v>8</v>
      </c>
      <c r="B23" s="9"/>
      <c r="C23" s="4">
        <v>1000</v>
      </c>
      <c r="D23" s="4">
        <v>2</v>
      </c>
      <c r="E23" s="4">
        <v>2000</v>
      </c>
      <c r="F23" s="29"/>
      <c r="G23" s="39"/>
      <c r="H23" s="38"/>
    </row>
    <row r="24" spans="1:12" ht="15" thickBot="1" x14ac:dyDescent="0.35">
      <c r="A24" s="30"/>
      <c r="B24" s="44"/>
      <c r="C24" s="31"/>
      <c r="D24" s="31"/>
      <c r="E24" s="32">
        <f>SUM(E17:E23)</f>
        <v>209117</v>
      </c>
      <c r="F24" s="33"/>
      <c r="G24" s="40"/>
      <c r="H24" s="41">
        <f>SUM(H19,E20,E21,E22,E23)</f>
        <v>180402</v>
      </c>
    </row>
    <row r="25" spans="1:12" x14ac:dyDescent="0.3">
      <c r="A25" s="13"/>
      <c r="B25" s="13"/>
      <c r="C25" s="13"/>
      <c r="D25" s="25"/>
      <c r="E25" s="13"/>
      <c r="F25" s="13"/>
      <c r="G25" s="34"/>
      <c r="H25" s="34"/>
    </row>
    <row r="26" spans="1:12" x14ac:dyDescent="0.3">
      <c r="A26" s="3"/>
      <c r="B26" s="3"/>
      <c r="C26" s="3"/>
      <c r="D26" s="3"/>
      <c r="E26" s="3"/>
      <c r="F26" s="3"/>
      <c r="G26" s="6"/>
      <c r="H26" s="6"/>
    </row>
    <row r="27" spans="1:12" x14ac:dyDescent="0.3">
      <c r="A27" s="3"/>
      <c r="B27" s="3"/>
      <c r="C27" s="3"/>
      <c r="D27" s="3"/>
      <c r="E27" s="3"/>
      <c r="F27" s="3"/>
      <c r="G27" s="6"/>
      <c r="H27" s="6"/>
    </row>
    <row r="28" spans="1:12" x14ac:dyDescent="0.3">
      <c r="A28" s="3"/>
      <c r="B28" s="3"/>
      <c r="C28" s="3"/>
      <c r="D28" s="3"/>
      <c r="E28" s="3"/>
      <c r="F28" s="3"/>
      <c r="G28" s="6"/>
      <c r="H28" s="6"/>
    </row>
    <row r="29" spans="1:12" x14ac:dyDescent="0.3">
      <c r="A29" s="3"/>
      <c r="B29" s="3"/>
      <c r="C29" s="3"/>
      <c r="D29" s="3"/>
      <c r="E29" s="3"/>
      <c r="F29" s="3"/>
      <c r="G29" s="6"/>
      <c r="H29" s="6"/>
    </row>
    <row r="30" spans="1:12" x14ac:dyDescent="0.3">
      <c r="A30" s="3"/>
      <c r="B30" s="3"/>
      <c r="C30" s="3"/>
      <c r="D30" s="3"/>
      <c r="E30" s="3"/>
      <c r="F30" s="3"/>
      <c r="G30" s="6"/>
      <c r="H30" s="6"/>
    </row>
    <row r="31" spans="1:12" x14ac:dyDescent="0.3">
      <c r="A31" s="3"/>
      <c r="B31" s="3"/>
      <c r="C31" s="3"/>
      <c r="D31" s="3"/>
      <c r="E31" s="7">
        <f>SUM(E15,E24)</f>
        <v>302067</v>
      </c>
      <c r="F31" s="7"/>
      <c r="G31" s="8"/>
      <c r="H31" s="8">
        <f>SUM(E15,H24)</f>
        <v>273352</v>
      </c>
    </row>
    <row r="32" spans="1:12" x14ac:dyDescent="0.3">
      <c r="E32" s="1"/>
    </row>
    <row r="33" spans="1:9" ht="15" thickBot="1" x14ac:dyDescent="0.35"/>
    <row r="34" spans="1:9" ht="15" thickBot="1" x14ac:dyDescent="0.35">
      <c r="A34" s="94" t="s">
        <v>31</v>
      </c>
      <c r="B34" s="95"/>
      <c r="C34" s="95"/>
      <c r="D34" s="95"/>
      <c r="E34" s="95"/>
      <c r="F34" s="96"/>
    </row>
    <row r="35" spans="1:9" ht="15" thickBot="1" x14ac:dyDescent="0.35">
      <c r="A35" s="74" t="s">
        <v>0</v>
      </c>
      <c r="B35" s="75"/>
      <c r="C35" s="76" t="s">
        <v>1</v>
      </c>
      <c r="D35" s="76" t="s">
        <v>2</v>
      </c>
      <c r="E35" s="77" t="s">
        <v>3</v>
      </c>
      <c r="F35" s="78"/>
      <c r="G35" s="59"/>
      <c r="H35" s="60"/>
      <c r="I35" s="57"/>
    </row>
    <row r="36" spans="1:9" x14ac:dyDescent="0.3">
      <c r="A36" s="14" t="s">
        <v>16</v>
      </c>
      <c r="B36" s="81"/>
      <c r="C36" s="15"/>
      <c r="D36" s="15" t="s">
        <v>24</v>
      </c>
      <c r="E36" s="82">
        <v>40000</v>
      </c>
      <c r="F36" s="27"/>
      <c r="G36" s="69"/>
      <c r="H36" s="57"/>
      <c r="I36" s="57"/>
    </row>
    <row r="37" spans="1:9" x14ac:dyDescent="0.3">
      <c r="A37" s="17" t="s">
        <v>4</v>
      </c>
      <c r="B37" s="3"/>
      <c r="C37" s="4" t="s">
        <v>26</v>
      </c>
      <c r="D37" s="4" t="s">
        <v>25</v>
      </c>
      <c r="E37" s="61">
        <v>9600</v>
      </c>
      <c r="F37" s="29"/>
      <c r="G37" s="69"/>
      <c r="H37" s="57"/>
      <c r="I37" s="57"/>
    </row>
    <row r="38" spans="1:9" x14ac:dyDescent="0.3">
      <c r="A38" s="19" t="s">
        <v>5</v>
      </c>
      <c r="B38" s="62"/>
      <c r="C38" s="5" t="s">
        <v>13</v>
      </c>
      <c r="D38" s="5" t="s">
        <v>12</v>
      </c>
      <c r="E38" s="63">
        <v>2550</v>
      </c>
      <c r="F38" s="29"/>
      <c r="G38" s="69"/>
      <c r="H38" s="57"/>
      <c r="I38" s="57"/>
    </row>
    <row r="39" spans="1:9" x14ac:dyDescent="0.3">
      <c r="A39" s="17" t="s">
        <v>10</v>
      </c>
      <c r="B39" s="3"/>
      <c r="C39" s="4">
        <v>40</v>
      </c>
      <c r="D39" s="4">
        <v>102</v>
      </c>
      <c r="E39" s="61">
        <f>PRODUCT(C39,D39)</f>
        <v>4080</v>
      </c>
      <c r="F39" s="29"/>
      <c r="G39" s="69"/>
      <c r="H39" s="57"/>
      <c r="I39" s="57"/>
    </row>
    <row r="40" spans="1:9" x14ac:dyDescent="0.3">
      <c r="A40" s="17" t="s">
        <v>19</v>
      </c>
      <c r="B40" s="3"/>
      <c r="C40" s="4">
        <v>100</v>
      </c>
      <c r="D40" s="4">
        <v>51</v>
      </c>
      <c r="E40" s="61">
        <v>5100</v>
      </c>
      <c r="F40" s="29"/>
      <c r="G40" s="69"/>
      <c r="H40" s="57"/>
      <c r="I40" s="57"/>
    </row>
    <row r="41" spans="1:9" x14ac:dyDescent="0.3">
      <c r="A41" s="17" t="s">
        <v>20</v>
      </c>
      <c r="B41" s="3"/>
      <c r="C41" s="4">
        <v>400</v>
      </c>
      <c r="D41" s="4">
        <v>19</v>
      </c>
      <c r="E41" s="61">
        <f>PRODUCT(C41,D41)</f>
        <v>7600</v>
      </c>
      <c r="F41" s="29"/>
      <c r="G41" s="69"/>
      <c r="H41" s="57"/>
      <c r="I41" s="57"/>
    </row>
    <row r="42" spans="1:9" ht="15" thickBot="1" x14ac:dyDescent="0.35">
      <c r="A42" s="83" t="s">
        <v>28</v>
      </c>
      <c r="B42" s="84"/>
      <c r="C42" s="84"/>
      <c r="D42" s="84"/>
      <c r="E42" s="32">
        <f>SUM(E36:E41)</f>
        <v>68930</v>
      </c>
      <c r="F42" s="33"/>
      <c r="G42" s="69"/>
      <c r="H42" s="57"/>
      <c r="I42" s="57"/>
    </row>
    <row r="43" spans="1:9" x14ac:dyDescent="0.3">
      <c r="A43" s="79"/>
      <c r="B43" s="13"/>
      <c r="C43" s="45"/>
      <c r="D43" s="45"/>
      <c r="E43" s="45"/>
      <c r="F43" s="80"/>
      <c r="G43" s="69"/>
      <c r="H43" s="57"/>
      <c r="I43" s="57"/>
    </row>
    <row r="44" spans="1:9" ht="77.400000000000006" customHeight="1" x14ac:dyDescent="0.3">
      <c r="A44" s="28" t="s">
        <v>11</v>
      </c>
      <c r="B44" s="66"/>
      <c r="C44" s="67">
        <v>62600</v>
      </c>
      <c r="D44" s="4">
        <v>1</v>
      </c>
      <c r="E44" s="4">
        <f>PRODUCT(C44,D44)</f>
        <v>62600</v>
      </c>
      <c r="F44" s="29"/>
      <c r="G44" s="70"/>
      <c r="H44" s="57"/>
      <c r="I44" s="57"/>
    </row>
    <row r="45" spans="1:9" x14ac:dyDescent="0.3">
      <c r="A45" s="28" t="s">
        <v>17</v>
      </c>
      <c r="B45" s="66"/>
      <c r="C45" s="4">
        <v>14280</v>
      </c>
      <c r="D45" s="4">
        <v>1</v>
      </c>
      <c r="E45" s="4">
        <v>14280</v>
      </c>
      <c r="F45" s="29"/>
      <c r="G45" s="70"/>
      <c r="H45" s="57"/>
      <c r="I45" s="57"/>
    </row>
    <row r="46" spans="1:9" x14ac:dyDescent="0.3">
      <c r="A46" s="28" t="s">
        <v>18</v>
      </c>
      <c r="B46" s="66"/>
      <c r="C46" s="67">
        <v>16000</v>
      </c>
      <c r="D46" s="4">
        <v>1</v>
      </c>
      <c r="E46" s="4">
        <v>21465</v>
      </c>
      <c r="F46" s="29">
        <f>SUM(E44,E45,E46)</f>
        <v>98345</v>
      </c>
      <c r="G46" s="70"/>
      <c r="H46" s="57"/>
      <c r="I46" s="57"/>
    </row>
    <row r="47" spans="1:9" ht="96.6" customHeight="1" x14ac:dyDescent="0.3">
      <c r="A47" s="17" t="s">
        <v>6</v>
      </c>
      <c r="B47" s="64"/>
      <c r="C47" s="4">
        <v>35111</v>
      </c>
      <c r="D47" s="4">
        <v>1</v>
      </c>
      <c r="E47" s="4">
        <f>PRODUCT(C47,D47)</f>
        <v>35111</v>
      </c>
      <c r="F47" s="29"/>
      <c r="G47" s="69"/>
      <c r="H47" s="57"/>
      <c r="I47" s="57"/>
    </row>
    <row r="48" spans="1:9" x14ac:dyDescent="0.3">
      <c r="A48" s="17" t="s">
        <v>9</v>
      </c>
      <c r="B48" s="64"/>
      <c r="C48" s="4"/>
      <c r="D48" s="4"/>
      <c r="E48" s="4">
        <v>4000</v>
      </c>
      <c r="F48" s="29"/>
      <c r="G48" s="69"/>
      <c r="H48" s="57"/>
      <c r="I48" s="57"/>
    </row>
    <row r="49" spans="1:9" ht="81" customHeight="1" x14ac:dyDescent="0.3">
      <c r="A49" s="17" t="s">
        <v>7</v>
      </c>
      <c r="B49" s="3"/>
      <c r="C49" s="4">
        <v>3100</v>
      </c>
      <c r="D49" s="4">
        <v>1</v>
      </c>
      <c r="E49" s="4">
        <f>PRODUCT(C49,D49)</f>
        <v>3100</v>
      </c>
      <c r="F49" s="29"/>
      <c r="G49" s="69"/>
      <c r="H49" s="57"/>
      <c r="I49" s="57"/>
    </row>
    <row r="50" spans="1:9" ht="106.2" customHeight="1" x14ac:dyDescent="0.3">
      <c r="A50" s="17" t="s">
        <v>8</v>
      </c>
      <c r="B50" s="3"/>
      <c r="C50" s="4">
        <v>1000</v>
      </c>
      <c r="D50" s="4">
        <v>1</v>
      </c>
      <c r="E50" s="4">
        <v>1000</v>
      </c>
      <c r="F50" s="29"/>
      <c r="G50" s="69"/>
      <c r="H50" s="57"/>
      <c r="I50" s="57"/>
    </row>
    <row r="51" spans="1:9" x14ac:dyDescent="0.3">
      <c r="A51" s="88" t="s">
        <v>29</v>
      </c>
      <c r="B51" s="89"/>
      <c r="C51" s="89"/>
      <c r="D51" s="90"/>
      <c r="E51" s="65">
        <f>SUM(E44:E50)</f>
        <v>141556</v>
      </c>
      <c r="F51" s="29"/>
      <c r="G51" s="69"/>
      <c r="H51" s="68"/>
      <c r="I51" s="57"/>
    </row>
    <row r="52" spans="1:9" x14ac:dyDescent="0.3">
      <c r="A52" s="85" t="s">
        <v>27</v>
      </c>
      <c r="B52" s="86"/>
      <c r="C52" s="86"/>
      <c r="D52" s="87"/>
      <c r="E52" s="3">
        <v>65000</v>
      </c>
      <c r="F52" s="29"/>
      <c r="G52" s="69"/>
      <c r="H52" s="57"/>
      <c r="I52" s="57"/>
    </row>
    <row r="53" spans="1:9" ht="15" thickBot="1" x14ac:dyDescent="0.35">
      <c r="A53" s="91" t="s">
        <v>30</v>
      </c>
      <c r="B53" s="92"/>
      <c r="C53" s="92"/>
      <c r="D53" s="93"/>
      <c r="E53" s="72">
        <f>SUM(E52,E51,E42)</f>
        <v>275486</v>
      </c>
      <c r="F53" s="73"/>
      <c r="G53" s="71"/>
      <c r="H53" s="58"/>
      <c r="I53" s="57"/>
    </row>
    <row r="54" spans="1:9" x14ac:dyDescent="0.3">
      <c r="A54" s="13"/>
      <c r="B54" s="13"/>
      <c r="C54" s="13"/>
      <c r="D54" s="13"/>
      <c r="E54" s="13"/>
      <c r="F54" s="13"/>
      <c r="G54" s="57"/>
      <c r="H54" s="57"/>
      <c r="I54" s="57"/>
    </row>
    <row r="55" spans="1:9" x14ac:dyDescent="0.3">
      <c r="A55" s="3"/>
      <c r="B55" s="3"/>
      <c r="C55" s="3"/>
      <c r="D55" s="3"/>
      <c r="E55" s="3"/>
      <c r="F55" s="3"/>
      <c r="G55" s="57"/>
      <c r="H55" s="57"/>
      <c r="I55" s="57"/>
    </row>
    <row r="56" spans="1:9" x14ac:dyDescent="0.3">
      <c r="A56" s="3"/>
      <c r="B56" s="3"/>
      <c r="C56" s="3"/>
      <c r="D56" s="3"/>
      <c r="E56" s="3"/>
      <c r="F56" s="3"/>
      <c r="G56" s="3"/>
      <c r="H56" s="3"/>
      <c r="I56" s="3"/>
    </row>
  </sheetData>
  <mergeCells count="13">
    <mergeCell ref="A52:D52"/>
    <mergeCell ref="A53:D53"/>
    <mergeCell ref="A34:F34"/>
    <mergeCell ref="G35:H35"/>
    <mergeCell ref="A42:D42"/>
    <mergeCell ref="B44:B46"/>
    <mergeCell ref="B47:B48"/>
    <mergeCell ref="A51:D51"/>
    <mergeCell ref="A6:H6"/>
    <mergeCell ref="A15:D15"/>
    <mergeCell ref="G8:H8"/>
    <mergeCell ref="B17:B19"/>
    <mergeCell ref="B20:B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dcterms:created xsi:type="dcterms:W3CDTF">2021-04-19T13:14:51Z</dcterms:created>
  <dcterms:modified xsi:type="dcterms:W3CDTF">2021-04-20T14:11:38Z</dcterms:modified>
</cp:coreProperties>
</file>